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emigbr.sharepoint.com/sites/DEAIA/Documentos Compartilhados/Chamada Pública - Aliança/"/>
    </mc:Choice>
  </mc:AlternateContent>
  <xr:revisionPtr revIDLastSave="164" documentId="8_{AAA4C1E0-D911-4B28-8C68-3F65422950D4}" xr6:coauthVersionLast="47" xr6:coauthVersionMax="47" xr10:uidLastSave="{28566888-55EB-4CA3-8448-992870E545D6}"/>
  <bookViews>
    <workbookView xWindow="20370" yWindow="-120" windowWidth="19440" windowHeight="14880" xr2:uid="{2FB472BD-FD34-49B2-903B-8030DDBE4B4C}"/>
  </bookViews>
  <sheets>
    <sheet name="Proposta" sheetId="1" r:id="rId1"/>
    <sheet name="Memória de Cálcul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H12" i="1"/>
  <c r="I2" i="1"/>
  <c r="I3" i="1"/>
  <c r="I4" i="1"/>
  <c r="I5" i="1"/>
  <c r="I6" i="1"/>
  <c r="I8" i="1"/>
  <c r="I9" i="1"/>
  <c r="I10" i="1"/>
  <c r="I11" i="1"/>
  <c r="I12" i="1"/>
  <c r="I13" i="1"/>
  <c r="I14" i="1"/>
  <c r="H3" i="1"/>
  <c r="H4" i="1"/>
  <c r="H5" i="1"/>
  <c r="H6" i="1"/>
  <c r="H7" i="1"/>
  <c r="H8" i="1"/>
  <c r="H9" i="1"/>
  <c r="H10" i="1"/>
  <c r="H11" i="1"/>
  <c r="H13" i="1"/>
  <c r="H14" i="1"/>
  <c r="H2" i="1"/>
  <c r="I15" i="1" l="1"/>
  <c r="H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tc={DC6E69F6-67C6-414D-B84D-3F7604C9B5F2}</author>
  </authors>
  <commentList>
    <comment ref="K2" authorId="0" shapeId="0" xr:uid="{DC6E69F6-67C6-414D-B84D-3F7604C9B5F2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Valor limitado a R$1.82/US.
Deverá ser incluído nesta célula o valor referente a Unidade de Serviço que represente o valor que multiplicado pelo peso da US chegue ao valor proposto para aquele serviço.
Deverá ser incluída uma média dos valores estimados para cada serviço.</t>
      </text>
    </comment>
  </commentList>
</comments>
</file>

<file path=xl/sharedStrings.xml><?xml version="1.0" encoding="utf-8"?>
<sst xmlns="http://schemas.openxmlformats.org/spreadsheetml/2006/main" count="47" uniqueCount="38">
  <si>
    <t>Atividade</t>
  </si>
  <si>
    <t>Serviço</t>
  </si>
  <si>
    <t>Unidade</t>
  </si>
  <si>
    <t>Implantação de recomposição florestal</t>
  </si>
  <si>
    <t>Execução de Plantio = Somatório de US prevista no Preparo inicial + Execução do plantio</t>
  </si>
  <si>
    <t>Plantio Manual</t>
  </si>
  <si>
    <t>Preparo inicial da área de reflorestamento</t>
  </si>
  <si>
    <t>US/ha</t>
  </si>
  <si>
    <t>Execução do plantio</t>
  </si>
  <si>
    <t>US/muda plantada</t>
  </si>
  <si>
    <t>Plantio Mecânico</t>
  </si>
  <si>
    <t>Manutenção e tratos culturais</t>
  </si>
  <si>
    <t>Manutenção completa (inclui adubação e replantio)</t>
  </si>
  <si>
    <t>Manutenção parcial (inclui adubação)</t>
  </si>
  <si>
    <t>Manutenção simples</t>
  </si>
  <si>
    <t>Fornecimento de Mudas</t>
  </si>
  <si>
    <t>Fornecimento de mudas - porte mínimo de 0,70 metros</t>
  </si>
  <si>
    <t>US/muda</t>
  </si>
  <si>
    <t>US/km</t>
  </si>
  <si>
    <t>Implantação e manutenção de cercas</t>
  </si>
  <si>
    <t>Construção de cerca</t>
  </si>
  <si>
    <t>US/m</t>
  </si>
  <si>
    <t xml:space="preserve">Manutenção de cerca </t>
  </si>
  <si>
    <t>Elaboração e apresentação</t>
  </si>
  <si>
    <t>US/relatório</t>
  </si>
  <si>
    <t>Quantitativo (Unit)</t>
  </si>
  <si>
    <t>Premissa</t>
  </si>
  <si>
    <t>TOTAIS</t>
  </si>
  <si>
    <t>Total US</t>
  </si>
  <si>
    <t>Total R$</t>
  </si>
  <si>
    <t>Peso (US)</t>
  </si>
  <si>
    <t>1 - 100 ha de plantio, sendo 80 ha de plantio manual, 20 ha plantio mecanizado
2 - 100 ha de restauração (sem plantio, apenas cercamento e manutenção)
3 - 60% de adensamento médio e 40% adensamento intermediário
4 - manutenção - com plantio: 1 parcial, 1 completa e 1 simples / sem plantio: 2 manutenções simples
5 - 100% das mudas fornecidas pela Instituição
6 - 5 km de cercas novas e 2 km de manutenção de cercas
7 -  3 relatórios por propriedade, incluindo o PSRA/PRADA</t>
  </si>
  <si>
    <t>Apresentar aqui o método e modelo adotados para a quantificação da US, sendo o formato da planilha de livre criação.</t>
  </si>
  <si>
    <t>Estudos e Relatórios</t>
  </si>
  <si>
    <t>Serviço de transporte de mudas – caminhão com capacidade mínima de 8.000 mudas 
(apenas para mudas fornecidas pela CEMIG)</t>
  </si>
  <si>
    <r>
      <rPr>
        <b/>
        <sz val="11"/>
        <color theme="1"/>
        <rFont val="Aptos Narrow"/>
        <family val="2"/>
        <scheme val="minor"/>
      </rPr>
      <t xml:space="preserve">Notas: </t>
    </r>
    <r>
      <rPr>
        <sz val="11"/>
        <color theme="1"/>
        <rFont val="Aptos Narrow"/>
        <family val="2"/>
        <scheme val="minor"/>
      </rPr>
      <t xml:space="preserve">
1- Os itens e quantidades aqui apresentados são estimativos, servindo meramente como indicativos do escopo e serão ajustados conforme a realidade das propriedades e as regras da documentação do edital.
2- As quantidades relacionadas são meramente indicativos, cabendo ao PROPONENTE a checagem, quantificação e validação, bem como a realização de todo o fornecimento e/ou serviço, ainda que não listado, que se fizer necessário e suficiente ao completo atendimento do Projeto.
3- Não são permitidas modificações na estrutura desta planilha, devendo ser preenchido exclusivamente o valor da US proposto, célula verde.</t>
    </r>
  </si>
  <si>
    <t>Valor 
R$/US</t>
  </si>
  <si>
    <t>Fornecimento de mudas - porte mínimo de 0,30 metros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</si>
</sst>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4" fillId="2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/>
    </xf>
    <xf numFmtId="3" fontId="0" fillId="0" borderId="0" xfId="1" applyNumberFormat="1" applyFont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3" fontId="4" fillId="2" borderId="6" xfId="1" applyNumberFormat="1" applyFont="1" applyFill="1" applyBorder="1" applyAlignment="1">
      <alignment horizontal="center" vertical="center" wrapText="1"/>
    </xf>
    <xf numFmtId="164" fontId="4" fillId="2" borderId="6" xfId="1" applyNumberFormat="1" applyFont="1" applyFill="1" applyBorder="1" applyAlignment="1">
      <alignment horizontal="center" vertical="center" wrapText="1"/>
    </xf>
    <xf numFmtId="3" fontId="7" fillId="0" borderId="1" xfId="1" applyNumberFormat="1" applyFont="1" applyBorder="1" applyAlignment="1">
      <alignment horizontal="center" vertical="center" wrapText="1"/>
    </xf>
    <xf numFmtId="164" fontId="7" fillId="0" borderId="1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8" fillId="3" borderId="1" xfId="0" applyFont="1" applyFill="1" applyBorder="1" applyAlignment="1" applyProtection="1">
      <alignment horizontal="center" vertical="center"/>
      <protection locked="0"/>
    </xf>
    <xf numFmtId="4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4" fillId="2" borderId="6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textRotation="90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aurenn Wolochate Aracema de Castro" id="{AB199C7D-4701-43DF-993E-7BFB14713520}" userId="S::Laurenn@cemig.com.br::26101320-0e76-435c-b3b0-7bb463450663" providerId="AD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2" dT="2026-02-13T19:23:30.59" personId="{AB199C7D-4701-43DF-993E-7BFB14713520}" id="{DC6E69F6-67C6-414D-B84D-3F7604C9B5F2}">
    <text>Valor limitado a R$1.82/US.
Deverá ser incluído nesta célula o valor referente a Unidade de Serviço que represente o valor que multiplicado pelo peso da US chegue ao valor proposto para aquele serviço.
Deverá ser incluída uma média dos valores estimados para cada serviço.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E3BC5-838B-44D5-B01E-3C778C498D4E}">
  <dimension ref="A1:K16"/>
  <sheetViews>
    <sheetView tabSelected="1" zoomScale="90" zoomScaleNormal="90" workbookViewId="0">
      <selection activeCell="M9" sqref="M9"/>
    </sheetView>
  </sheetViews>
  <sheetFormatPr defaultRowHeight="28.5" customHeight="1" x14ac:dyDescent="0.25"/>
  <cols>
    <col min="1" max="1" width="23.7109375" customWidth="1"/>
    <col min="2" max="2" width="14.42578125" customWidth="1"/>
    <col min="3" max="3" width="6.7109375" customWidth="1"/>
    <col min="4" max="4" width="29.140625" customWidth="1"/>
    <col min="5" max="5" width="12" customWidth="1"/>
    <col min="6" max="6" width="11.28515625" customWidth="1"/>
    <col min="7" max="7" width="12.140625" style="9" customWidth="1"/>
    <col min="8" max="8" width="14.28515625" style="2" customWidth="1"/>
    <col min="9" max="9" width="13.42578125" customWidth="1"/>
    <col min="10" max="10" width="28.140625" customWidth="1"/>
    <col min="11" max="11" width="12" customWidth="1"/>
  </cols>
  <sheetData>
    <row r="1" spans="1:11" ht="28.5" customHeight="1" x14ac:dyDescent="0.25">
      <c r="A1" s="10" t="s">
        <v>0</v>
      </c>
      <c r="B1" s="24" t="s">
        <v>1</v>
      </c>
      <c r="C1" s="24"/>
      <c r="D1" s="24"/>
      <c r="E1" s="11" t="s">
        <v>2</v>
      </c>
      <c r="F1" s="11" t="s">
        <v>30</v>
      </c>
      <c r="G1" s="12" t="s">
        <v>25</v>
      </c>
      <c r="H1" s="13" t="s">
        <v>28</v>
      </c>
      <c r="I1" s="11" t="s">
        <v>29</v>
      </c>
      <c r="J1" s="11" t="s">
        <v>26</v>
      </c>
      <c r="K1" s="3" t="s">
        <v>36</v>
      </c>
    </row>
    <row r="2" spans="1:11" ht="28.5" customHeight="1" x14ac:dyDescent="0.25">
      <c r="A2" s="20" t="s">
        <v>3</v>
      </c>
      <c r="B2" s="25" t="s">
        <v>4</v>
      </c>
      <c r="C2" s="26" t="s">
        <v>5</v>
      </c>
      <c r="D2" s="4" t="s">
        <v>6</v>
      </c>
      <c r="E2" s="5" t="s">
        <v>7</v>
      </c>
      <c r="F2" s="6">
        <v>2454</v>
      </c>
      <c r="G2" s="14">
        <v>80</v>
      </c>
      <c r="H2" s="15">
        <f t="shared" ref="H2:H14" si="0">F2*G2</f>
        <v>196320</v>
      </c>
      <c r="I2" s="6">
        <f t="shared" ref="I2:I14" si="1">F2*G2*$K$2</f>
        <v>0</v>
      </c>
      <c r="J2" s="19" t="s">
        <v>31</v>
      </c>
      <c r="K2" s="18"/>
    </row>
    <row r="3" spans="1:11" ht="28.5" customHeight="1" x14ac:dyDescent="0.25">
      <c r="A3" s="20"/>
      <c r="B3" s="25"/>
      <c r="C3" s="26"/>
      <c r="D3" s="4" t="s">
        <v>8</v>
      </c>
      <c r="E3" s="5" t="s">
        <v>9</v>
      </c>
      <c r="F3" s="7">
        <v>3.23</v>
      </c>
      <c r="G3" s="14">
        <v>160000</v>
      </c>
      <c r="H3" s="15">
        <f t="shared" si="0"/>
        <v>516800</v>
      </c>
      <c r="I3" s="6">
        <f t="shared" si="1"/>
        <v>0</v>
      </c>
      <c r="J3" s="19"/>
      <c r="K3" s="18"/>
    </row>
    <row r="4" spans="1:11" ht="28.5" customHeight="1" x14ac:dyDescent="0.25">
      <c r="A4" s="20"/>
      <c r="B4" s="25"/>
      <c r="C4" s="26" t="s">
        <v>10</v>
      </c>
      <c r="D4" s="4" t="s">
        <v>6</v>
      </c>
      <c r="E4" s="5" t="s">
        <v>7</v>
      </c>
      <c r="F4" s="6">
        <v>1770</v>
      </c>
      <c r="G4" s="14">
        <v>20</v>
      </c>
      <c r="H4" s="15">
        <f t="shared" si="0"/>
        <v>35400</v>
      </c>
      <c r="I4" s="6">
        <f t="shared" si="1"/>
        <v>0</v>
      </c>
      <c r="J4" s="19"/>
      <c r="K4" s="18"/>
    </row>
    <row r="5" spans="1:11" ht="28.5" customHeight="1" x14ac:dyDescent="0.25">
      <c r="A5" s="20"/>
      <c r="B5" s="25"/>
      <c r="C5" s="26"/>
      <c r="D5" s="4" t="s">
        <v>8</v>
      </c>
      <c r="E5" s="5" t="s">
        <v>9</v>
      </c>
      <c r="F5" s="7">
        <v>2.66</v>
      </c>
      <c r="G5" s="14">
        <v>50000</v>
      </c>
      <c r="H5" s="15">
        <f t="shared" si="0"/>
        <v>133000</v>
      </c>
      <c r="I5" s="6">
        <f t="shared" si="1"/>
        <v>0</v>
      </c>
      <c r="J5" s="19"/>
      <c r="K5" s="18"/>
    </row>
    <row r="6" spans="1:11" ht="28.5" customHeight="1" x14ac:dyDescent="0.25">
      <c r="A6" s="20" t="s">
        <v>11</v>
      </c>
      <c r="B6" s="20" t="s">
        <v>12</v>
      </c>
      <c r="C6" s="20"/>
      <c r="D6" s="20"/>
      <c r="E6" s="5" t="s">
        <v>7</v>
      </c>
      <c r="F6" s="6">
        <v>2694</v>
      </c>
      <c r="G6" s="14">
        <v>100</v>
      </c>
      <c r="H6" s="15">
        <f t="shared" si="0"/>
        <v>269400</v>
      </c>
      <c r="I6" s="6">
        <f t="shared" si="1"/>
        <v>0</v>
      </c>
      <c r="J6" s="19"/>
      <c r="K6" s="18"/>
    </row>
    <row r="7" spans="1:11" ht="28.5" customHeight="1" x14ac:dyDescent="0.25">
      <c r="A7" s="20"/>
      <c r="B7" s="20" t="s">
        <v>13</v>
      </c>
      <c r="C7" s="20"/>
      <c r="D7" s="20"/>
      <c r="E7" s="5" t="s">
        <v>7</v>
      </c>
      <c r="F7" s="6">
        <v>2480</v>
      </c>
      <c r="G7" s="14">
        <v>100</v>
      </c>
      <c r="H7" s="15">
        <f t="shared" si="0"/>
        <v>248000</v>
      </c>
      <c r="I7" s="6">
        <f t="shared" si="1"/>
        <v>0</v>
      </c>
      <c r="J7" s="19"/>
      <c r="K7" s="18"/>
    </row>
    <row r="8" spans="1:11" ht="28.5" customHeight="1" x14ac:dyDescent="0.25">
      <c r="A8" s="20"/>
      <c r="B8" s="20" t="s">
        <v>14</v>
      </c>
      <c r="C8" s="20"/>
      <c r="D8" s="20"/>
      <c r="E8" s="5" t="s">
        <v>7</v>
      </c>
      <c r="F8" s="6">
        <v>2059</v>
      </c>
      <c r="G8" s="14">
        <v>300</v>
      </c>
      <c r="H8" s="15">
        <f t="shared" si="0"/>
        <v>617700</v>
      </c>
      <c r="I8" s="6">
        <f t="shared" si="1"/>
        <v>0</v>
      </c>
      <c r="J8" s="19"/>
      <c r="K8" s="18"/>
    </row>
    <row r="9" spans="1:11" ht="28.5" customHeight="1" x14ac:dyDescent="0.25">
      <c r="A9" s="20" t="s">
        <v>15</v>
      </c>
      <c r="B9" s="20" t="s">
        <v>37</v>
      </c>
      <c r="C9" s="20"/>
      <c r="D9" s="20"/>
      <c r="E9" s="5" t="s">
        <v>17</v>
      </c>
      <c r="F9" s="7">
        <v>2.9</v>
      </c>
      <c r="G9" s="14">
        <v>200000</v>
      </c>
      <c r="H9" s="15">
        <f t="shared" si="0"/>
        <v>580000</v>
      </c>
      <c r="I9" s="6">
        <f t="shared" si="1"/>
        <v>0</v>
      </c>
      <c r="J9" s="19"/>
      <c r="K9" s="18"/>
    </row>
    <row r="10" spans="1:11" ht="28.5" customHeight="1" x14ac:dyDescent="0.25">
      <c r="A10" s="20"/>
      <c r="B10" s="20" t="s">
        <v>16</v>
      </c>
      <c r="C10" s="20"/>
      <c r="D10" s="20"/>
      <c r="E10" s="5" t="s">
        <v>17</v>
      </c>
      <c r="F10" s="7">
        <v>5.8</v>
      </c>
      <c r="G10" s="14">
        <v>10000</v>
      </c>
      <c r="H10" s="15">
        <f t="shared" si="0"/>
        <v>58000</v>
      </c>
      <c r="I10" s="6">
        <f t="shared" si="1"/>
        <v>0</v>
      </c>
      <c r="J10" s="19"/>
      <c r="K10" s="18"/>
    </row>
    <row r="11" spans="1:11" ht="43.5" customHeight="1" x14ac:dyDescent="0.25">
      <c r="A11" s="20"/>
      <c r="B11" s="20" t="s">
        <v>34</v>
      </c>
      <c r="C11" s="20"/>
      <c r="D11" s="20"/>
      <c r="E11" s="5" t="s">
        <v>18</v>
      </c>
      <c r="F11" s="7">
        <v>3.25</v>
      </c>
      <c r="G11" s="14">
        <v>0</v>
      </c>
      <c r="H11" s="15">
        <f t="shared" si="0"/>
        <v>0</v>
      </c>
      <c r="I11" s="6">
        <f t="shared" si="1"/>
        <v>0</v>
      </c>
      <c r="J11" s="19"/>
      <c r="K11" s="18"/>
    </row>
    <row r="12" spans="1:11" ht="28.5" customHeight="1" x14ac:dyDescent="0.25">
      <c r="A12" s="20" t="s">
        <v>19</v>
      </c>
      <c r="B12" s="20" t="s">
        <v>20</v>
      </c>
      <c r="C12" s="20"/>
      <c r="D12" s="20"/>
      <c r="E12" s="5" t="s">
        <v>21</v>
      </c>
      <c r="F12" s="7">
        <v>19</v>
      </c>
      <c r="G12" s="14">
        <v>5000</v>
      </c>
      <c r="H12" s="15">
        <f t="shared" si="0"/>
        <v>95000</v>
      </c>
      <c r="I12" s="6">
        <f t="shared" si="1"/>
        <v>0</v>
      </c>
      <c r="J12" s="19"/>
      <c r="K12" s="18"/>
    </row>
    <row r="13" spans="1:11" ht="28.5" customHeight="1" x14ac:dyDescent="0.25">
      <c r="A13" s="20"/>
      <c r="B13" s="20" t="s">
        <v>22</v>
      </c>
      <c r="C13" s="20"/>
      <c r="D13" s="20"/>
      <c r="E13" s="5" t="s">
        <v>21</v>
      </c>
      <c r="F13" s="7">
        <v>7.9</v>
      </c>
      <c r="G13" s="14">
        <v>2000</v>
      </c>
      <c r="H13" s="15">
        <f t="shared" si="0"/>
        <v>15800</v>
      </c>
      <c r="I13" s="6">
        <f t="shared" si="1"/>
        <v>0</v>
      </c>
      <c r="J13" s="19"/>
      <c r="K13" s="18"/>
    </row>
    <row r="14" spans="1:11" ht="28.5" customHeight="1" x14ac:dyDescent="0.25">
      <c r="A14" s="4" t="s">
        <v>33</v>
      </c>
      <c r="B14" s="20" t="s">
        <v>23</v>
      </c>
      <c r="C14" s="20"/>
      <c r="D14" s="20"/>
      <c r="E14" s="5" t="s">
        <v>24</v>
      </c>
      <c r="F14" s="6">
        <v>4000</v>
      </c>
      <c r="G14" s="14">
        <v>120</v>
      </c>
      <c r="H14" s="15">
        <f t="shared" si="0"/>
        <v>480000</v>
      </c>
      <c r="I14" s="6">
        <f t="shared" si="1"/>
        <v>0</v>
      </c>
      <c r="J14" s="19"/>
      <c r="K14" s="18"/>
    </row>
    <row r="15" spans="1:11" s="1" customFormat="1" ht="27.75" customHeight="1" x14ac:dyDescent="0.25">
      <c r="A15" s="21" t="s">
        <v>27</v>
      </c>
      <c r="B15" s="22"/>
      <c r="C15" s="22"/>
      <c r="D15" s="22"/>
      <c r="E15" s="22"/>
      <c r="F15" s="22"/>
      <c r="G15" s="23"/>
      <c r="H15" s="16">
        <f>SUM(H2:H14)</f>
        <v>3245420</v>
      </c>
      <c r="I15" s="8">
        <f>SUM(I2:I14)</f>
        <v>0</v>
      </c>
      <c r="J15" s="19"/>
      <c r="K15" s="18"/>
    </row>
    <row r="16" spans="1:11" ht="92.25" customHeight="1" x14ac:dyDescent="0.25">
      <c r="A16" s="17" t="s">
        <v>35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</row>
  </sheetData>
  <sheetProtection algorithmName="SHA-512" hashValue="gdjhDrW1mPqkzdR1xdEBO/OuRNsaY7Ztuz3p9qrQ1wKmSdO7r7FFvzVw7OXZgb0hhEqAHph7DACIiSN2VneLdg==" saltValue="ZJsf0hOLT4UkHhh2Cej7WQ==" spinCount="100000" sheet="1" objects="1" scenarios="1"/>
  <mergeCells count="21">
    <mergeCell ref="B1:D1"/>
    <mergeCell ref="A2:A5"/>
    <mergeCell ref="B2:B5"/>
    <mergeCell ref="C2:C3"/>
    <mergeCell ref="C4:C5"/>
    <mergeCell ref="A16:K16"/>
    <mergeCell ref="K2:K15"/>
    <mergeCell ref="J2:J15"/>
    <mergeCell ref="B14:D14"/>
    <mergeCell ref="A15:G15"/>
    <mergeCell ref="A12:A13"/>
    <mergeCell ref="B12:D12"/>
    <mergeCell ref="B13:D13"/>
    <mergeCell ref="A9:A11"/>
    <mergeCell ref="B9:D9"/>
    <mergeCell ref="B10:D10"/>
    <mergeCell ref="B11:D11"/>
    <mergeCell ref="A6:A8"/>
    <mergeCell ref="B6:D6"/>
    <mergeCell ref="B7:D7"/>
    <mergeCell ref="B8:D8"/>
  </mergeCells>
  <pageMargins left="0.511811024" right="0.511811024" top="0.78740157499999996" bottom="0.78740157499999996" header="0.31496062000000002" footer="0.31496062000000002"/>
  <headerFooter>
    <oddFooter>&amp;R_x000D_&amp;1#&amp;"Aptos"&amp;10&amp;K000000 Classificação: Público</oddFoot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06448-45B4-4E30-A3ED-FE8FD1A2DEE9}">
  <dimension ref="A1"/>
  <sheetViews>
    <sheetView workbookViewId="0"/>
  </sheetViews>
  <sheetFormatPr defaultRowHeight="15" x14ac:dyDescent="0.25"/>
  <sheetData>
    <row r="1" spans="1:1" x14ac:dyDescent="0.25">
      <c r="A1" s="1" t="s">
        <v>32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4607a7cb-b142-4724-ab46-207a3635437f" xsi:nil="true"/>
    <lcf76f155ced4ddcb4097134ff3c332f xmlns="31a816a9-e9ed-4135-ba0b-738ba6ad414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5522E6EE5EB15498835A1D24A880774" ma:contentTypeVersion="18" ma:contentTypeDescription="Crie um novo documento." ma:contentTypeScope="" ma:versionID="7922e0fcf926e19e75a5aa48fc7367eb">
  <xsd:schema xmlns:xsd="http://www.w3.org/2001/XMLSchema" xmlns:xs="http://www.w3.org/2001/XMLSchema" xmlns:p="http://schemas.microsoft.com/office/2006/metadata/properties" xmlns:ns1="http://schemas.microsoft.com/sharepoint/v3" xmlns:ns2="31a816a9-e9ed-4135-ba0b-738ba6ad4140" xmlns:ns3="4607a7cb-b142-4724-ab46-207a3635437f" targetNamespace="http://schemas.microsoft.com/office/2006/metadata/properties" ma:root="true" ma:fieldsID="3cbd8985057c98e9ffcf839c06fa00e8" ns1:_="" ns2:_="" ns3:_="">
    <xsd:import namespace="http://schemas.microsoft.com/sharepoint/v3"/>
    <xsd:import namespace="31a816a9-e9ed-4135-ba0b-738ba6ad4140"/>
    <xsd:import namespace="4607a7cb-b142-4724-ab46-207a363543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816a9-e9ed-4135-ba0b-738ba6ad41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8ba655b3-91bc-415c-bde2-f58ae48cbc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07a7cb-b142-4724-ab46-207a3635437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6252e4a-1dd1-4d56-8fc9-dca49027624f}" ma:internalName="TaxCatchAll" ma:showField="CatchAllData" ma:web="4607a7cb-b142-4724-ab46-207a363543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1A2957-36F6-4629-A91D-42E3409C263B}">
  <ds:schemaRefs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elements/1.1/"/>
    <ds:schemaRef ds:uri="b62a6d4d-beed-4fc6-b6b1-e439657f7139"/>
    <ds:schemaRef ds:uri="http://schemas.openxmlformats.org/package/2006/metadata/core-properties"/>
    <ds:schemaRef ds:uri="2c06d0e2-d076-45f4-bd61-ec185279c739"/>
    <ds:schemaRef ds:uri="http://schemas.microsoft.com/sharepoint/v3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C16DF65-ED23-401A-86E6-31E70D1369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B72F3-115E-4F38-8282-EE94811012BC}"/>
</file>

<file path=docMetadata/LabelInfo.xml><?xml version="1.0" encoding="utf-8"?>
<clbl:labelList xmlns:clbl="http://schemas.microsoft.com/office/2020/mipLabelMetadata">
  <clbl:label id="{7158201a-9c91-4077-8c8c-35afb0b2b6e2}" enabled="1" method="Privileged" siteId="{97ce2340-9c1d-45b1-a835-7ea811b6fe9a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Proposta</vt:lpstr>
      <vt:lpstr>Memória de Cálculo</vt:lpstr>
    </vt:vector>
  </TitlesOfParts>
  <Company>CEMIG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Laurenn Wolochate Aracema de Castro</dc:creator>
  <cp:lastModifiedBy>Laurenn Wolochate Aracema de Castro</cp:lastModifiedBy>
  <dcterms:created xsi:type="dcterms:W3CDTF">2026-01-09T13:05:38Z</dcterms:created>
  <dcterms:modified xsi:type="dcterms:W3CDTF">2026-03-06T12:14:23Z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0x01010055522E6EE5EB15498835A1D24A880774</vt:lpwstr>
  </property>
  <property fmtid="{D5CDD505-2E9C-101B-9397-08002B2CF9AE}" pid="3" name="MediaServiceImageTags">
    <vt:lpwstr/>
  </property>
</Properties>
</file>